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9435" windowHeight="57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" i="1" l="1"/>
  <c r="H8" i="1" s="1"/>
  <c r="L8" i="1" s="1"/>
  <c r="E9" i="1"/>
  <c r="H9" i="1" s="1"/>
  <c r="L9" i="1" s="1"/>
  <c r="E10" i="1"/>
  <c r="H10" i="1" s="1"/>
  <c r="L10" i="1" s="1"/>
  <c r="E11" i="1"/>
  <c r="I11" i="1" s="1"/>
  <c r="E12" i="1"/>
  <c r="H12" i="1" s="1"/>
  <c r="L12" i="1" s="1"/>
  <c r="G2" i="1"/>
  <c r="I8" i="1" l="1"/>
  <c r="J11" i="1"/>
  <c r="K9" i="1"/>
  <c r="J8" i="1"/>
  <c r="K12" i="1"/>
  <c r="K8" i="1"/>
  <c r="K11" i="1"/>
  <c r="H11" i="1"/>
  <c r="L11" i="1" s="1"/>
  <c r="L2" i="1" s="1"/>
  <c r="K10" i="1"/>
  <c r="J12" i="1"/>
  <c r="I12" i="1"/>
  <c r="J9" i="1"/>
  <c r="I9" i="1"/>
  <c r="E2" i="1"/>
  <c r="J10" i="1"/>
  <c r="I10" i="1"/>
  <c r="I2" i="1" l="1"/>
  <c r="P2" i="1" s="1"/>
  <c r="K2" i="1"/>
  <c r="H2" i="1"/>
  <c r="N2" i="1" s="1"/>
  <c r="J2" i="1"/>
  <c r="M2" i="1"/>
  <c r="O2" i="1" l="1"/>
  <c r="M7" i="1" s="1"/>
  <c r="P7" i="1"/>
  <c r="O7" i="1"/>
  <c r="N7" i="1"/>
  <c r="P13" i="1" l="1"/>
  <c r="O13" i="1"/>
  <c r="N13" i="1"/>
</calcChain>
</file>

<file path=xl/sharedStrings.xml><?xml version="1.0" encoding="utf-8"?>
<sst xmlns="http://schemas.openxmlformats.org/spreadsheetml/2006/main" count="10" uniqueCount="10">
  <si>
    <t>Det</t>
  </si>
  <si>
    <t>DetA</t>
  </si>
  <si>
    <t>DetB</t>
  </si>
  <si>
    <t>DetC</t>
  </si>
  <si>
    <t>DetA/Det</t>
  </si>
  <si>
    <t>DetB/Det</t>
  </si>
  <si>
    <t>DetC/Det</t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</si>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</sst>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indexed="17"/>
      <name val="Arial Cyr"/>
      <charset val="204"/>
    </font>
    <font>
      <sz val="10"/>
      <color indexed="6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36"/>
      <name val="Arial Cyr"/>
      <charset val="204"/>
    </font>
    <font>
      <sz val="10"/>
      <color indexed="30"/>
      <name val="Arial Cyr"/>
      <charset val="204"/>
    </font>
    <font>
      <b/>
      <sz val="10"/>
      <color indexed="17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i/>
      <sz val="12"/>
      <color theme="1"/>
      <name val="Arial Cyr"/>
      <charset val="204"/>
    </font>
    <font>
      <b/>
      <sz val="10"/>
      <color rgb="FF7030A0"/>
      <name val="Arial Cyr"/>
      <charset val="204"/>
    </font>
    <font>
      <sz val="10"/>
      <color rgb="FF7030A0"/>
      <name val="Arial Cyr"/>
      <charset val="204"/>
    </font>
    <font>
      <b/>
      <sz val="8"/>
      <color rgb="FF7030A0"/>
      <name val="Arial Cyr"/>
      <charset val="204"/>
    </font>
    <font>
      <b/>
      <i/>
      <sz val="11"/>
      <color rgb="FF7030A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</borders>
  <cellStyleXfs count="1">
    <xf numFmtId="0" fontId="0" fillId="0" borderId="0"/>
  </cellStyleXfs>
  <cellXfs count="47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4" fillId="2" borderId="0" xfId="0" applyFont="1" applyFill="1"/>
    <xf numFmtId="0" fontId="8" fillId="0" borderId="0" xfId="0" applyFont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2" borderId="0" xfId="0" applyFill="1"/>
    <xf numFmtId="0" fontId="8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3" borderId="0" xfId="0" applyFill="1"/>
    <xf numFmtId="0" fontId="4" fillId="4" borderId="0" xfId="0" applyFont="1" applyFill="1"/>
    <xf numFmtId="0" fontId="12" fillId="0" borderId="1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3" xfId="0" applyFont="1" applyFill="1" applyBorder="1"/>
    <xf numFmtId="0" fontId="13" fillId="0" borderId="4" xfId="0" applyFont="1" applyFill="1" applyBorder="1"/>
    <xf numFmtId="0" fontId="13" fillId="0" borderId="0" xfId="0" applyFont="1" applyFill="1" applyBorder="1"/>
    <xf numFmtId="0" fontId="13" fillId="0" borderId="5" xfId="0" applyFont="1" applyFill="1" applyBorder="1"/>
    <xf numFmtId="0" fontId="12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5" xfId="0" applyFont="1" applyFill="1" applyBorder="1"/>
    <xf numFmtId="0" fontId="15" fillId="0" borderId="6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0</xdr:row>
          <xdr:rowOff>19050</xdr:rowOff>
        </xdr:from>
        <xdr:to>
          <xdr:col>4</xdr:col>
          <xdr:colOff>647700</xdr:colOff>
          <xdr:row>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76200</xdr:colOff>
      <xdr:row>4</xdr:row>
      <xdr:rowOff>76200</xdr:rowOff>
    </xdr:from>
    <xdr:to>
      <xdr:col>0</xdr:col>
      <xdr:colOff>942975</xdr:colOff>
      <xdr:row>4</xdr:row>
      <xdr:rowOff>571500</xdr:rowOff>
    </xdr:to>
    <xdr:sp macro="" textlink="">
      <xdr:nvSpPr>
        <xdr:cNvPr id="1030" name="TextBox 2"/>
        <xdr:cNvSpPr txBox="1">
          <a:spLocks noChangeArrowheads="1"/>
        </xdr:cNvSpPr>
      </xdr:nvSpPr>
      <xdr:spPr bwMode="auto">
        <a:xfrm>
          <a:off x="76200" y="1095375"/>
          <a:ext cx="866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Pressure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hPa</a:t>
          </a:r>
        </a:p>
      </xdr:txBody>
    </xdr:sp>
    <xdr:clientData/>
  </xdr:twoCellAnchor>
  <xdr:twoCellAnchor editAs="oneCell">
    <xdr:from>
      <xdr:col>1</xdr:col>
      <xdr:colOff>76200</xdr:colOff>
      <xdr:row>4</xdr:row>
      <xdr:rowOff>76200</xdr:rowOff>
    </xdr:from>
    <xdr:to>
      <xdr:col>1</xdr:col>
      <xdr:colOff>847725</xdr:colOff>
      <xdr:row>4</xdr:row>
      <xdr:rowOff>571500</xdr:rowOff>
    </xdr:to>
    <xdr:sp macro="" textlink="">
      <xdr:nvSpPr>
        <xdr:cNvPr id="1036" name="TextBox 2"/>
        <xdr:cNvSpPr txBox="1">
          <a:spLocks noChangeArrowheads="1"/>
        </xdr:cNvSpPr>
      </xdr:nvSpPr>
      <xdr:spPr bwMode="auto">
        <a:xfrm>
          <a:off x="1095375" y="1095375"/>
          <a:ext cx="7715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km</a:t>
          </a:r>
        </a:p>
      </xdr:txBody>
    </xdr:sp>
    <xdr:clientData/>
  </xdr:twoCellAnchor>
  <xdr:twoCellAnchor editAs="oneCell">
    <xdr:from>
      <xdr:col>2</xdr:col>
      <xdr:colOff>76200</xdr:colOff>
      <xdr:row>4</xdr:row>
      <xdr:rowOff>76200</xdr:rowOff>
    </xdr:from>
    <xdr:to>
      <xdr:col>2</xdr:col>
      <xdr:colOff>1047750</xdr:colOff>
      <xdr:row>4</xdr:row>
      <xdr:rowOff>571500</xdr:rowOff>
    </xdr:to>
    <xdr:sp macro="" textlink="">
      <xdr:nvSpPr>
        <xdr:cNvPr id="1037" name="TextBox 2"/>
        <xdr:cNvSpPr txBox="1">
          <a:spLocks noChangeArrowheads="1"/>
        </xdr:cNvSpPr>
      </xdr:nvSpPr>
      <xdr:spPr bwMode="auto">
        <a:xfrm>
          <a:off x="197167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</a:t>
          </a:r>
          <a:r>
            <a:rPr lang="en-US" sz="900" b="0" i="0" u="none" strike="noStrike" baseline="0">
              <a:solidFill>
                <a:srgbClr val="000000"/>
              </a:solidFill>
              <a:latin typeface="Symbol"/>
            </a:rPr>
            <a:t>°</a:t>
          </a: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</a:t>
          </a:r>
        </a:p>
      </xdr:txBody>
    </xdr:sp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1047750</xdr:colOff>
      <xdr:row>4</xdr:row>
      <xdr:rowOff>571500</xdr:rowOff>
    </xdr:to>
    <xdr:sp macro="" textlink="">
      <xdr:nvSpPr>
        <xdr:cNvPr id="1038" name="TextBox 2"/>
        <xdr:cNvSpPr txBox="1">
          <a:spLocks noChangeArrowheads="1"/>
        </xdr:cNvSpPr>
      </xdr:nvSpPr>
      <xdr:spPr bwMode="auto">
        <a:xfrm>
          <a:off x="3057525" y="1095375"/>
          <a:ext cx="9715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Temperature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over Tomsk,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428625</xdr:colOff>
          <xdr:row>3</xdr:row>
          <xdr:rowOff>85725</xdr:rowOff>
        </xdr:from>
        <xdr:to>
          <xdr:col>3</xdr:col>
          <xdr:colOff>581025</xdr:colOff>
          <xdr:row>3</xdr:row>
          <xdr:rowOff>266700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314325</xdr:colOff>
          <xdr:row>3</xdr:row>
          <xdr:rowOff>95250</xdr:rowOff>
        </xdr:from>
        <xdr:to>
          <xdr:col>5</xdr:col>
          <xdr:colOff>438150</xdr:colOff>
          <xdr:row>3</xdr:row>
          <xdr:rowOff>238125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57150</xdr:colOff>
      <xdr:row>4</xdr:row>
      <xdr:rowOff>76200</xdr:rowOff>
    </xdr:from>
    <xdr:to>
      <xdr:col>5</xdr:col>
      <xdr:colOff>676275</xdr:colOff>
      <xdr:row>4</xdr:row>
      <xdr:rowOff>504825</xdr:rowOff>
    </xdr:to>
    <xdr:sp macro="" textlink="">
      <xdr:nvSpPr>
        <xdr:cNvPr id="1041" name="TextBox 2"/>
        <xdr:cNvSpPr txBox="1">
          <a:spLocks noChangeArrowheads="1"/>
        </xdr:cNvSpPr>
      </xdr:nvSpPr>
      <xdr:spPr bwMode="auto">
        <a:xfrm>
          <a:off x="5210175" y="1095375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247650</xdr:colOff>
          <xdr:row>3</xdr:row>
          <xdr:rowOff>47625</xdr:rowOff>
        </xdr:from>
        <xdr:to>
          <xdr:col>4</xdr:col>
          <xdr:colOff>790575</xdr:colOff>
          <xdr:row>3</xdr:row>
          <xdr:rowOff>285750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47625</xdr:colOff>
      <xdr:row>4</xdr:row>
      <xdr:rowOff>76200</xdr:rowOff>
    </xdr:from>
    <xdr:to>
      <xdr:col>4</xdr:col>
      <xdr:colOff>1047750</xdr:colOff>
      <xdr:row>4</xdr:row>
      <xdr:rowOff>571500</xdr:rowOff>
    </xdr:to>
    <xdr:sp macro="" textlink="">
      <xdr:nvSpPr>
        <xdr:cNvPr id="1045" name="TextBox 2"/>
        <xdr:cNvSpPr txBox="1">
          <a:spLocks noChangeArrowheads="1"/>
        </xdr:cNvSpPr>
      </xdr:nvSpPr>
      <xdr:spPr bwMode="auto">
        <a:xfrm>
          <a:off x="4133850" y="1095375"/>
          <a:ext cx="10001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Reciprocal temperature points, 1/K</a:t>
          </a: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0</xdr:row>
          <xdr:rowOff>28575</xdr:rowOff>
        </xdr:from>
        <xdr:to>
          <xdr:col>7</xdr:col>
          <xdr:colOff>619125</xdr:colOff>
          <xdr:row>0</xdr:row>
          <xdr:rowOff>276225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257175</xdr:colOff>
          <xdr:row>0</xdr:row>
          <xdr:rowOff>28575</xdr:rowOff>
        </xdr:from>
        <xdr:to>
          <xdr:col>8</xdr:col>
          <xdr:colOff>561975</xdr:colOff>
          <xdr:row>0</xdr:row>
          <xdr:rowOff>276225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238125</xdr:colOff>
          <xdr:row>0</xdr:row>
          <xdr:rowOff>28575</xdr:rowOff>
        </xdr:from>
        <xdr:to>
          <xdr:col>9</xdr:col>
          <xdr:colOff>542925</xdr:colOff>
          <xdr:row>0</xdr:row>
          <xdr:rowOff>276225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3</xdr:row>
          <xdr:rowOff>57150</xdr:rowOff>
        </xdr:from>
        <xdr:to>
          <xdr:col>7</xdr:col>
          <xdr:colOff>571500</xdr:colOff>
          <xdr:row>3</xdr:row>
          <xdr:rowOff>276225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314325</xdr:colOff>
          <xdr:row>3</xdr:row>
          <xdr:rowOff>57150</xdr:rowOff>
        </xdr:from>
        <xdr:to>
          <xdr:col>8</xdr:col>
          <xdr:colOff>504825</xdr:colOff>
          <xdr:row>3</xdr:row>
          <xdr:rowOff>276225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295275</xdr:colOff>
          <xdr:row>3</xdr:row>
          <xdr:rowOff>38100</xdr:rowOff>
        </xdr:from>
        <xdr:to>
          <xdr:col>9</xdr:col>
          <xdr:colOff>485775</xdr:colOff>
          <xdr:row>3</xdr:row>
          <xdr:rowOff>257175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257175</xdr:colOff>
          <xdr:row>3</xdr:row>
          <xdr:rowOff>38100</xdr:rowOff>
        </xdr:from>
        <xdr:to>
          <xdr:col>11</xdr:col>
          <xdr:colOff>561975</xdr:colOff>
          <xdr:row>3</xdr:row>
          <xdr:rowOff>304800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209550</xdr:colOff>
          <xdr:row>0</xdr:row>
          <xdr:rowOff>0</xdr:rowOff>
        </xdr:from>
        <xdr:to>
          <xdr:col>11</xdr:col>
          <xdr:colOff>647700</xdr:colOff>
          <xdr:row>1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266700</xdr:colOff>
          <xdr:row>0</xdr:row>
          <xdr:rowOff>0</xdr:rowOff>
        </xdr:from>
        <xdr:to>
          <xdr:col>12</xdr:col>
          <xdr:colOff>600075</xdr:colOff>
          <xdr:row>1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257175</xdr:colOff>
          <xdr:row>0</xdr:row>
          <xdr:rowOff>0</xdr:rowOff>
        </xdr:from>
        <xdr:to>
          <xdr:col>13</xdr:col>
          <xdr:colOff>609600</xdr:colOff>
          <xdr:row>0</xdr:row>
          <xdr:rowOff>276225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257175</xdr:colOff>
          <xdr:row>0</xdr:row>
          <xdr:rowOff>0</xdr:rowOff>
        </xdr:from>
        <xdr:to>
          <xdr:col>15</xdr:col>
          <xdr:colOff>609600</xdr:colOff>
          <xdr:row>0</xdr:row>
          <xdr:rowOff>276225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257175</xdr:colOff>
          <xdr:row>0</xdr:row>
          <xdr:rowOff>0</xdr:rowOff>
        </xdr:from>
        <xdr:to>
          <xdr:col>14</xdr:col>
          <xdr:colOff>609600</xdr:colOff>
          <xdr:row>0</xdr:row>
          <xdr:rowOff>276225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266700</xdr:colOff>
      <xdr:row>7</xdr:row>
      <xdr:rowOff>123825</xdr:rowOff>
    </xdr:from>
    <xdr:to>
      <xdr:col>15</xdr:col>
      <xdr:colOff>638175</xdr:colOff>
      <xdr:row>8</xdr:row>
      <xdr:rowOff>104775</xdr:rowOff>
    </xdr:to>
    <xdr:sp macro="" textlink="">
      <xdr:nvSpPr>
        <xdr:cNvPr id="1083" name="TextBox 2"/>
        <xdr:cNvSpPr txBox="1">
          <a:spLocks noChangeArrowheads="1"/>
        </xdr:cNvSpPr>
      </xdr:nvSpPr>
      <xdr:spPr bwMode="auto">
        <a:xfrm>
          <a:off x="11982450" y="2095500"/>
          <a:ext cx="2371725" cy="180975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Calibration coefficients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381000</xdr:colOff>
          <xdr:row>0</xdr:row>
          <xdr:rowOff>0</xdr:rowOff>
        </xdr:from>
        <xdr:to>
          <xdr:col>3</xdr:col>
          <xdr:colOff>638175</xdr:colOff>
          <xdr:row>1</xdr:row>
          <xdr:rowOff>152400</xdr:rowOff>
        </xdr:to>
        <xdr:sp macro="" textlink="">
          <xdr:nvSpPr>
            <xdr:cNvPr id="1157" name="Object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47625</xdr:colOff>
      <xdr:row>3</xdr:row>
      <xdr:rowOff>114300</xdr:rowOff>
    </xdr:from>
    <xdr:to>
      <xdr:col>2</xdr:col>
      <xdr:colOff>1038225</xdr:colOff>
      <xdr:row>3</xdr:row>
      <xdr:rowOff>333375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47625" y="790575"/>
          <a:ext cx="28860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3</xdr:row>
          <xdr:rowOff>66675</xdr:rowOff>
        </xdr:from>
        <xdr:to>
          <xdr:col>6</xdr:col>
          <xdr:colOff>847725</xdr:colOff>
          <xdr:row>3</xdr:row>
          <xdr:rowOff>295275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438150</xdr:colOff>
          <xdr:row>0</xdr:row>
          <xdr:rowOff>28575</xdr:rowOff>
        </xdr:from>
        <xdr:to>
          <xdr:col>6</xdr:col>
          <xdr:colOff>714375</xdr:colOff>
          <xdr:row>1</xdr:row>
          <xdr:rowOff>9525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314325</xdr:colOff>
          <xdr:row>3</xdr:row>
          <xdr:rowOff>85725</xdr:rowOff>
        </xdr:from>
        <xdr:to>
          <xdr:col>10</xdr:col>
          <xdr:colOff>533400</xdr:colOff>
          <xdr:row>3</xdr:row>
          <xdr:rowOff>276225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266700</xdr:colOff>
          <xdr:row>0</xdr:row>
          <xdr:rowOff>9525</xdr:rowOff>
        </xdr:from>
        <xdr:to>
          <xdr:col>10</xdr:col>
          <xdr:colOff>609600</xdr:colOff>
          <xdr:row>0</xdr:row>
          <xdr:rowOff>276225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450"/>
  <sheetViews>
    <sheetView tabSelected="1" workbookViewId="0">
      <selection activeCell="O28" sqref="O28"/>
    </sheetView>
  </sheetViews>
  <sheetFormatPr defaultRowHeight="12.75" x14ac:dyDescent="0.2"/>
  <cols>
    <col min="1" max="1" width="15.28515625" customWidth="1"/>
    <col min="2" max="2" width="13.140625" customWidth="1"/>
    <col min="3" max="3" width="16.28515625" customWidth="1"/>
    <col min="4" max="4" width="16.5703125" customWidth="1"/>
    <col min="5" max="5" width="16" customWidth="1"/>
    <col min="6" max="6" width="11" customWidth="1"/>
    <col min="7" max="7" width="16.140625" customWidth="1"/>
    <col min="8" max="8" width="13.85546875" customWidth="1"/>
    <col min="9" max="9" width="12.28515625" customWidth="1"/>
    <col min="10" max="10" width="12" customWidth="1"/>
    <col min="11" max="12" width="12.140625" customWidth="1"/>
    <col min="13" max="13" width="12.140625" style="6" customWidth="1"/>
    <col min="14" max="14" width="14.85546875" style="6" customWidth="1"/>
    <col min="15" max="16" width="15.140625" style="6" customWidth="1"/>
    <col min="17" max="17" width="2.5703125" style="13" customWidth="1"/>
    <col min="18" max="18" width="9.140625" style="6"/>
    <col min="25" max="25" width="12.7109375" customWidth="1"/>
    <col min="26" max="26" width="13.5703125" customWidth="1"/>
  </cols>
  <sheetData>
    <row r="1" spans="1:27" ht="22.5" customHeight="1" x14ac:dyDescent="0.2">
      <c r="A1" s="31"/>
      <c r="B1" s="31"/>
      <c r="C1" s="31"/>
      <c r="D1" s="31"/>
      <c r="E1" s="6"/>
      <c r="G1" s="28"/>
      <c r="H1" s="6"/>
      <c r="I1" s="6"/>
      <c r="J1" s="6"/>
      <c r="Q1" s="32"/>
      <c r="R1" s="13"/>
      <c r="S1" s="16"/>
      <c r="T1" s="16"/>
      <c r="U1" s="16"/>
      <c r="V1" s="16"/>
      <c r="W1" s="16"/>
      <c r="X1" s="16"/>
      <c r="Y1" s="16"/>
      <c r="Z1" s="16"/>
      <c r="AA1" s="16"/>
    </row>
    <row r="2" spans="1:27" ht="12.75" customHeight="1" x14ac:dyDescent="0.2">
      <c r="A2" s="31"/>
      <c r="B2" s="31"/>
      <c r="C2" s="31"/>
      <c r="D2" s="31"/>
      <c r="E2" s="19">
        <f>AVERAGE(E6:E13)</f>
        <v>4.2786247768117503E-3</v>
      </c>
      <c r="G2" s="30">
        <f t="shared" ref="G2:L2" si="0">AVERAGE(G6:G13)</f>
        <v>2.3056911873999999</v>
      </c>
      <c r="H2" s="4">
        <f t="shared" si="0"/>
        <v>1.8417352364758069E-5</v>
      </c>
      <c r="I2" s="4">
        <f t="shared" si="0"/>
        <v>7.9747585091831537E-8</v>
      </c>
      <c r="J2" s="4">
        <f t="shared" si="0"/>
        <v>3.4729975431177164E-10</v>
      </c>
      <c r="K2" s="4">
        <f t="shared" si="0"/>
        <v>9.9177029935902713E-3</v>
      </c>
      <c r="L2" s="4">
        <f t="shared" si="0"/>
        <v>4.2911554454721505E-5</v>
      </c>
      <c r="M2" s="19">
        <f xml:space="preserve"> E2^2</f>
        <v>1.8306629980747399E-5</v>
      </c>
      <c r="N2" s="19">
        <f xml:space="preserve"> H2^2</f>
        <v>3.3919886812765963E-10</v>
      </c>
      <c r="O2" s="19">
        <f xml:space="preserve"> H2^3</f>
        <v>6.2471450760342123E-15</v>
      </c>
      <c r="P2" s="19">
        <f>I2^2</f>
        <v>6.3596773279789121E-15</v>
      </c>
      <c r="Q2" s="32"/>
      <c r="R2" s="13"/>
      <c r="S2" s="16"/>
      <c r="T2" s="16"/>
      <c r="U2" s="16"/>
      <c r="V2" s="16"/>
      <c r="W2" s="16"/>
      <c r="X2" s="16"/>
      <c r="Y2" s="16"/>
      <c r="Z2" s="16"/>
      <c r="AA2" s="16"/>
    </row>
    <row r="3" spans="1:27" ht="18" customHeight="1" x14ac:dyDescent="0.2">
      <c r="A3" s="9"/>
      <c r="D3" s="11"/>
      <c r="E3" s="6"/>
      <c r="G3" s="28"/>
      <c r="H3" s="15"/>
      <c r="I3" s="13"/>
      <c r="J3" s="6"/>
      <c r="K3" s="6"/>
      <c r="L3" s="6"/>
      <c r="Q3" s="32"/>
      <c r="R3" s="13"/>
      <c r="S3" s="16"/>
      <c r="T3" s="16"/>
      <c r="U3" s="16"/>
      <c r="V3" s="16"/>
      <c r="W3" s="16"/>
      <c r="X3" s="16"/>
      <c r="Y3" s="16"/>
      <c r="Z3" s="16"/>
      <c r="AA3" s="16"/>
    </row>
    <row r="4" spans="1:27" ht="27" customHeight="1" x14ac:dyDescent="0.2">
      <c r="A4" s="9"/>
      <c r="E4" s="6"/>
      <c r="G4" s="29"/>
      <c r="H4" s="6"/>
      <c r="I4" s="6"/>
      <c r="J4" s="6"/>
      <c r="K4" s="21"/>
      <c r="L4" s="21"/>
      <c r="N4" s="7"/>
      <c r="Q4" s="32"/>
      <c r="R4" s="13"/>
      <c r="S4" s="13"/>
      <c r="T4" s="14"/>
      <c r="U4" s="15"/>
      <c r="V4" s="13"/>
      <c r="W4" s="13"/>
      <c r="X4" s="13"/>
      <c r="Y4" s="22"/>
      <c r="Z4" s="16"/>
      <c r="AA4" s="16"/>
    </row>
    <row r="5" spans="1:27" ht="49.5" customHeight="1" x14ac:dyDescent="0.2">
      <c r="A5" s="9"/>
      <c r="G5" s="29"/>
      <c r="N5" s="7"/>
      <c r="Q5" s="32"/>
      <c r="R5" s="13"/>
      <c r="S5" s="13"/>
      <c r="T5" s="14"/>
      <c r="U5" s="15"/>
      <c r="V5" s="13"/>
      <c r="W5" s="13"/>
      <c r="X5" s="13"/>
      <c r="Y5" s="12"/>
      <c r="Z5" s="16"/>
      <c r="AA5" s="16"/>
    </row>
    <row r="6" spans="1:27" x14ac:dyDescent="0.2">
      <c r="A6" s="2"/>
      <c r="B6" s="2"/>
      <c r="C6" s="2"/>
      <c r="D6" s="2"/>
      <c r="E6" s="3"/>
      <c r="G6" s="27"/>
      <c r="M6" s="19" t="s">
        <v>0</v>
      </c>
      <c r="N6" s="19" t="s">
        <v>1</v>
      </c>
      <c r="O6" s="19" t="s">
        <v>2</v>
      </c>
      <c r="P6" s="19" t="s">
        <v>3</v>
      </c>
      <c r="Q6" s="32"/>
      <c r="R6" s="13"/>
      <c r="S6" s="13"/>
      <c r="T6" s="14"/>
      <c r="U6" s="15"/>
      <c r="V6" s="13"/>
      <c r="W6" s="13"/>
      <c r="X6" s="13"/>
      <c r="Y6" s="16"/>
      <c r="Z6" s="16"/>
      <c r="AA6" s="16"/>
    </row>
    <row r="7" spans="1:27" ht="13.5" thickBot="1" x14ac:dyDescent="0.25">
      <c r="A7" s="2"/>
      <c r="B7" s="2"/>
      <c r="C7" s="2"/>
      <c r="D7" s="2"/>
      <c r="E7" s="3"/>
      <c r="G7" s="27"/>
      <c r="M7" s="19">
        <f xml:space="preserve"> 2*E2*H2*I2+H2*J2-M2*J2-O2-P2</f>
        <v>8.1278714088448195E-22</v>
      </c>
      <c r="N7" s="19">
        <f xml:space="preserve"> E2*I2*L2+H2*I2*K2+H2*J2*G2-E2*J2*K2-N2*L2-P2*G2</f>
        <v>-4.1307661740997383E-21</v>
      </c>
      <c r="O7" s="19">
        <f xml:space="preserve"> E2*H2*L2+H2*I2*G2+J2*K2-E2*J2*G2-N2*K2-I2*L2</f>
        <v>2.4355966366032764E-18</v>
      </c>
      <c r="P7" s="19">
        <f xml:space="preserve"> E2*H2*K2+E2*I2*G2+H2*L2-M2*L2-N2*G2-I2*K2</f>
        <v>-2.3978483526177485E-16</v>
      </c>
      <c r="Q7" s="32"/>
      <c r="R7" s="13"/>
      <c r="S7" s="13"/>
      <c r="T7" s="14"/>
      <c r="U7" s="15"/>
      <c r="V7" s="13"/>
      <c r="W7" s="13"/>
      <c r="X7" s="13"/>
      <c r="Y7" s="17"/>
      <c r="Z7" s="16"/>
      <c r="AA7" s="16"/>
    </row>
    <row r="8" spans="1:27" ht="15.75" thickTop="1" x14ac:dyDescent="0.2">
      <c r="A8" s="17">
        <v>700</v>
      </c>
      <c r="B8" s="29">
        <v>2.99</v>
      </c>
      <c r="C8" s="29">
        <v>-10.5</v>
      </c>
      <c r="D8" s="29">
        <v>262.64999999999998</v>
      </c>
      <c r="E8" s="18">
        <f xml:space="preserve"> 1/D8</f>
        <v>3.8073481819912436E-3</v>
      </c>
      <c r="F8" s="29">
        <v>3</v>
      </c>
      <c r="G8" s="30">
        <v>2.0455220559999998</v>
      </c>
      <c r="H8" s="8">
        <f xml:space="preserve"> E8^2</f>
        <v>1.4495900178912028E-5</v>
      </c>
      <c r="I8" s="8">
        <f xml:space="preserve"> E8^3</f>
        <v>5.5190939192507254E-8</v>
      </c>
      <c r="J8" s="6">
        <f xml:space="preserve"> E8^4</f>
        <v>2.1013112199698176E-10</v>
      </c>
      <c r="K8">
        <f xml:space="preserve"> E8*G8</f>
        <v>7.7880146811345899E-3</v>
      </c>
      <c r="L8">
        <f xml:space="preserve"> H8*G8</f>
        <v>2.9651683537538899E-5</v>
      </c>
      <c r="M8" s="8"/>
      <c r="N8" s="33"/>
      <c r="O8" s="34"/>
      <c r="P8" s="35"/>
      <c r="Q8" s="32"/>
      <c r="R8" s="13"/>
      <c r="S8" s="13"/>
      <c r="T8" s="14"/>
      <c r="U8" s="20"/>
      <c r="V8" s="13"/>
      <c r="W8" s="13"/>
      <c r="X8" s="13"/>
      <c r="Y8" s="16"/>
      <c r="Z8" s="16"/>
      <c r="AA8" s="16"/>
    </row>
    <row r="9" spans="1:27" ht="15" x14ac:dyDescent="0.2">
      <c r="A9" s="17">
        <v>500</v>
      </c>
      <c r="B9" s="29">
        <v>5.51</v>
      </c>
      <c r="C9" s="29">
        <v>-26.5</v>
      </c>
      <c r="D9" s="29">
        <v>246.65</v>
      </c>
      <c r="E9" s="18">
        <f xml:space="preserve"> 1/D9</f>
        <v>4.0543279951348061E-3</v>
      </c>
      <c r="F9" s="29">
        <v>5.52</v>
      </c>
      <c r="G9" s="30">
        <v>2.2270453140000002</v>
      </c>
      <c r="H9" s="8">
        <f xml:space="preserve"> E9^2</f>
        <v>1.6437575492133815E-5</v>
      </c>
      <c r="I9" s="8">
        <f xml:space="preserve"> E9^3</f>
        <v>6.6643322489899915E-8</v>
      </c>
      <c r="J9" s="6">
        <f xml:space="preserve"> E9^4</f>
        <v>2.701938880595982E-10</v>
      </c>
      <c r="K9">
        <f xml:space="preserve"> E9*G9</f>
        <v>9.0291721629839859E-3</v>
      </c>
      <c r="L9">
        <f xml:space="preserve"> H9*G9</f>
        <v>3.6607225473277856E-5</v>
      </c>
      <c r="M9" s="8"/>
      <c r="N9" s="36"/>
      <c r="O9" s="37"/>
      <c r="P9" s="38"/>
      <c r="Q9" s="32"/>
      <c r="R9" s="13"/>
      <c r="S9" s="16"/>
      <c r="T9" s="16"/>
      <c r="U9" s="16"/>
      <c r="V9" s="16"/>
      <c r="W9" s="16"/>
      <c r="X9" s="16"/>
      <c r="Y9" s="16"/>
      <c r="Z9" s="16"/>
      <c r="AA9" s="16"/>
    </row>
    <row r="10" spans="1:27" ht="15" x14ac:dyDescent="0.2">
      <c r="A10" s="17">
        <v>400</v>
      </c>
      <c r="B10" s="29">
        <v>7.09</v>
      </c>
      <c r="C10" s="29">
        <v>-37.5</v>
      </c>
      <c r="D10" s="29">
        <v>235.65</v>
      </c>
      <c r="E10" s="18">
        <f xml:space="preserve"> 1/D10</f>
        <v>4.2435815828559299E-3</v>
      </c>
      <c r="F10" s="29">
        <v>7.08</v>
      </c>
      <c r="G10" s="30">
        <v>2.322348769</v>
      </c>
      <c r="H10" s="8">
        <f xml:space="preserve"> E10^2</f>
        <v>1.8007984650354039E-5</v>
      </c>
      <c r="I10" s="8">
        <f xml:space="preserve"> E10^3</f>
        <v>7.6418352006594677E-8</v>
      </c>
      <c r="J10" s="6">
        <f xml:space="preserve"> E10^4</f>
        <v>3.2428751116738666E-10</v>
      </c>
      <c r="K10">
        <f xml:space="preserve"> E10*G10</f>
        <v>9.8550764650965402E-3</v>
      </c>
      <c r="L10">
        <f xml:space="preserve"> H10*G10</f>
        <v>4.18208209849206E-5</v>
      </c>
      <c r="N10" s="39" t="s">
        <v>7</v>
      </c>
      <c r="O10" s="40" t="s">
        <v>8</v>
      </c>
      <c r="P10" s="41" t="s">
        <v>9</v>
      </c>
      <c r="Q10" s="32"/>
      <c r="R10" s="13"/>
      <c r="S10" s="13"/>
      <c r="T10" s="14"/>
      <c r="U10" s="15"/>
      <c r="V10" s="13"/>
      <c r="W10" s="13"/>
      <c r="X10" s="13"/>
      <c r="Y10" s="17"/>
      <c r="Z10" s="16"/>
      <c r="AA10" s="16"/>
    </row>
    <row r="11" spans="1:27" ht="15" x14ac:dyDescent="0.2">
      <c r="A11" s="17">
        <v>300</v>
      </c>
      <c r="B11" s="29">
        <v>9.01</v>
      </c>
      <c r="C11" s="29">
        <v>-54</v>
      </c>
      <c r="D11" s="29">
        <v>219.15</v>
      </c>
      <c r="E11" s="18">
        <f xml:space="preserve"> 1/D11</f>
        <v>4.5630846452201683E-3</v>
      </c>
      <c r="F11" s="29">
        <v>9</v>
      </c>
      <c r="G11" s="30">
        <v>2.4344682280000001</v>
      </c>
      <c r="H11" s="8">
        <f xml:space="preserve"> E11^2</f>
        <v>2.082174147944407E-5</v>
      </c>
      <c r="I11" s="8">
        <f xml:space="preserve"> E11^3</f>
        <v>9.5011368831595111E-8</v>
      </c>
      <c r="J11" s="6">
        <f xml:space="preserve"> E11^4</f>
        <v>4.3354491823680174E-10</v>
      </c>
      <c r="K11">
        <f xml:space="preserve"> E11*G11</f>
        <v>1.1108684590463153E-2</v>
      </c>
      <c r="L11">
        <f xml:space="preserve"> H11*G11</f>
        <v>5.0689868083336302E-5</v>
      </c>
      <c r="N11" s="39" t="s">
        <v>4</v>
      </c>
      <c r="O11" s="40" t="s">
        <v>5</v>
      </c>
      <c r="P11" s="41" t="s">
        <v>6</v>
      </c>
      <c r="Q11" s="32"/>
      <c r="R11" s="13"/>
      <c r="S11" s="13"/>
      <c r="T11" s="14"/>
      <c r="U11" s="15"/>
      <c r="V11" s="13"/>
      <c r="W11" s="13"/>
      <c r="X11" s="13"/>
      <c r="Y11" s="16"/>
      <c r="Z11" s="16"/>
      <c r="AA11" s="16"/>
    </row>
    <row r="12" spans="1:27" ht="15" x14ac:dyDescent="0.2">
      <c r="A12" s="17">
        <v>200</v>
      </c>
      <c r="B12" s="29">
        <v>11.62</v>
      </c>
      <c r="C12" s="29">
        <v>-61.5</v>
      </c>
      <c r="D12" s="29">
        <v>211.65</v>
      </c>
      <c r="E12" s="18">
        <f xml:space="preserve"> 1/D12</f>
        <v>4.7247814788566028E-3</v>
      </c>
      <c r="F12" s="29">
        <v>11.616</v>
      </c>
      <c r="G12" s="30">
        <v>2.4990715699999999</v>
      </c>
      <c r="H12" s="8">
        <f xml:space="preserve"> E12^2</f>
        <v>2.2323560022946385E-5</v>
      </c>
      <c r="I12" s="8">
        <f xml:space="preserve"> E12^3</f>
        <v>1.0547394293856076E-7</v>
      </c>
      <c r="J12" s="6">
        <f xml:space="preserve"> E12^4</f>
        <v>4.9834133209809005E-10</v>
      </c>
      <c r="K12">
        <f xml:space="preserve"> E12*G12</f>
        <v>1.1807567068273092E-2</v>
      </c>
      <c r="L12">
        <f xml:space="preserve"> H12*G12</f>
        <v>5.5788174194533853E-5</v>
      </c>
      <c r="N12" s="36"/>
      <c r="O12" s="42"/>
      <c r="P12" s="43"/>
      <c r="Q12" s="32"/>
      <c r="R12" s="13"/>
      <c r="S12" s="16"/>
      <c r="T12" s="16"/>
      <c r="U12" s="16"/>
      <c r="V12" s="16"/>
      <c r="W12" s="16"/>
      <c r="X12" s="16"/>
      <c r="Y12" s="16"/>
      <c r="Z12" s="16"/>
      <c r="AA12" s="16"/>
    </row>
    <row r="13" spans="1:27" ht="15" thickBot="1" x14ac:dyDescent="0.25">
      <c r="A13" s="2"/>
      <c r="B13" s="2"/>
      <c r="C13" s="2"/>
      <c r="D13" s="2"/>
      <c r="E13" s="3"/>
      <c r="I13" s="5"/>
      <c r="J13" s="5"/>
      <c r="N13" s="44">
        <f xml:space="preserve"> N7/M7</f>
        <v>-5.0822238275135643</v>
      </c>
      <c r="O13" s="45">
        <f xml:space="preserve"> O7/M7</f>
        <v>2996.5983885434498</v>
      </c>
      <c r="P13" s="46">
        <f xml:space="preserve"> P7/M7</f>
        <v>-295015.53752540785</v>
      </c>
      <c r="Q13" s="32"/>
      <c r="R13" s="13"/>
      <c r="S13" s="13"/>
      <c r="T13" s="14"/>
      <c r="U13" s="15"/>
      <c r="V13" s="13"/>
      <c r="W13" s="13"/>
      <c r="X13" s="13"/>
      <c r="Y13" s="17"/>
      <c r="Z13" s="16"/>
      <c r="AA13" s="16"/>
    </row>
    <row r="14" spans="1:27" ht="13.5" thickTop="1" x14ac:dyDescent="0.2">
      <c r="A14" s="23"/>
      <c r="B14" s="23"/>
      <c r="C14" s="23"/>
      <c r="D14" s="23"/>
      <c r="E14" s="23"/>
      <c r="F14" s="23"/>
      <c r="G14" s="24"/>
      <c r="H14" s="10"/>
      <c r="I14" s="10"/>
      <c r="J14" s="10"/>
      <c r="K14" s="23"/>
      <c r="L14" s="23"/>
      <c r="M14" s="25"/>
      <c r="N14" s="26"/>
      <c r="O14" s="10"/>
      <c r="P14" s="10"/>
      <c r="Q14" s="32"/>
      <c r="R14" s="13"/>
      <c r="S14" s="13"/>
      <c r="T14" s="14"/>
      <c r="U14" s="15"/>
      <c r="V14" s="13"/>
      <c r="W14" s="13"/>
      <c r="X14" s="13"/>
      <c r="Y14" s="16"/>
      <c r="Z14" s="16"/>
      <c r="AA14" s="16"/>
    </row>
    <row r="1450" spans="7:7" x14ac:dyDescent="0.2">
      <c r="G1450" s="1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381000</xdr:colOff>
                <xdr:row>0</xdr:row>
                <xdr:rowOff>19050</xdr:rowOff>
              </from>
              <to>
                <xdr:col>4</xdr:col>
                <xdr:colOff>647700</xdr:colOff>
                <xdr:row>1</xdr:row>
                <xdr:rowOff>0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9" r:id="rId6">
          <objectPr defaultSize="0" autoPict="0" r:id="rId7">
            <anchor moveWithCells="1" sizeWithCells="1">
              <from>
                <xdr:col>3</xdr:col>
                <xdr:colOff>428625</xdr:colOff>
                <xdr:row>3</xdr:row>
                <xdr:rowOff>85725</xdr:rowOff>
              </from>
              <to>
                <xdr:col>3</xdr:col>
                <xdr:colOff>581025</xdr:colOff>
                <xdr:row>3</xdr:row>
                <xdr:rowOff>266700</xdr:rowOff>
              </to>
            </anchor>
          </objectPr>
        </oleObject>
      </mc:Choice>
      <mc:Fallback>
        <oleObject progId="Equation.DSMT4" shapeId="1039" r:id="rId6"/>
      </mc:Fallback>
    </mc:AlternateContent>
    <mc:AlternateContent xmlns:mc="http://schemas.openxmlformats.org/markup-compatibility/2006">
      <mc:Choice Requires="x14">
        <oleObject progId="Equation.DSMT4" shapeId="1040" r:id="rId8">
          <objectPr defaultSize="0" autoPict="0" r:id="rId9">
            <anchor moveWithCells="1" sizeWithCells="1">
              <from>
                <xdr:col>5</xdr:col>
                <xdr:colOff>314325</xdr:colOff>
                <xdr:row>3</xdr:row>
                <xdr:rowOff>95250</xdr:rowOff>
              </from>
              <to>
                <xdr:col>5</xdr:col>
                <xdr:colOff>438150</xdr:colOff>
                <xdr:row>3</xdr:row>
                <xdr:rowOff>238125</xdr:rowOff>
              </to>
            </anchor>
          </objectPr>
        </oleObject>
      </mc:Choice>
      <mc:Fallback>
        <oleObject progId="Equation.DSMT4" shapeId="1040" r:id="rId8"/>
      </mc:Fallback>
    </mc:AlternateContent>
    <mc:AlternateContent xmlns:mc="http://schemas.openxmlformats.org/markup-compatibility/2006">
      <mc:Choice Requires="x14">
        <oleObject progId="Equation.DSMT4" shapeId="1042" r:id="rId10">
          <objectPr defaultSize="0" autoPict="0" r:id="rId11">
            <anchor moveWithCells="1" sizeWithCells="1">
              <from>
                <xdr:col>4</xdr:col>
                <xdr:colOff>247650</xdr:colOff>
                <xdr:row>3</xdr:row>
                <xdr:rowOff>47625</xdr:rowOff>
              </from>
              <to>
                <xdr:col>4</xdr:col>
                <xdr:colOff>790575</xdr:colOff>
                <xdr:row>3</xdr:row>
                <xdr:rowOff>285750</xdr:rowOff>
              </to>
            </anchor>
          </objectPr>
        </oleObject>
      </mc:Choice>
      <mc:Fallback>
        <oleObject progId="Equation.DSMT4" shapeId="1042" r:id="rId10"/>
      </mc:Fallback>
    </mc:AlternateContent>
    <mc:AlternateContent xmlns:mc="http://schemas.openxmlformats.org/markup-compatibility/2006">
      <mc:Choice Requires="x14">
        <oleObject progId="Equation.DSMT4" shapeId="1063" r:id="rId12">
          <objectPr defaultSize="0" autoPict="0" r:id="rId13">
            <anchor moveWithCells="1" sizeWithCells="1">
              <from>
                <xdr:col>7</xdr:col>
                <xdr:colOff>314325</xdr:colOff>
                <xdr:row>0</xdr:row>
                <xdr:rowOff>28575</xdr:rowOff>
              </from>
              <to>
                <xdr:col>7</xdr:col>
                <xdr:colOff>619125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3" r:id="rId12"/>
      </mc:Fallback>
    </mc:AlternateContent>
    <mc:AlternateContent xmlns:mc="http://schemas.openxmlformats.org/markup-compatibility/2006">
      <mc:Choice Requires="x14">
        <oleObject progId="Equation.DSMT4" shapeId="1068" r:id="rId14">
          <objectPr defaultSize="0" autoPict="0" r:id="rId15">
            <anchor moveWithCells="1" sizeWithCells="1">
              <from>
                <xdr:col>8</xdr:col>
                <xdr:colOff>257175</xdr:colOff>
                <xdr:row>0</xdr:row>
                <xdr:rowOff>28575</xdr:rowOff>
              </from>
              <to>
                <xdr:col>8</xdr:col>
                <xdr:colOff>561975</xdr:colOff>
                <xdr:row>0</xdr:row>
                <xdr:rowOff>276225</xdr:rowOff>
              </to>
            </anchor>
          </objectPr>
        </oleObject>
      </mc:Choice>
      <mc:Fallback>
        <oleObject progId="Equation.DSMT4" shapeId="1068" r:id="rId14"/>
      </mc:Fallback>
    </mc:AlternateContent>
    <mc:AlternateContent xmlns:mc="http://schemas.openxmlformats.org/markup-compatibility/2006">
      <mc:Choice Requires="x14">
        <oleObject progId="Equation.DSMT4" shapeId="1069" r:id="rId16">
          <objectPr defaultSize="0" autoPict="0" r:id="rId17">
            <anchor moveWithCells="1" sizeWithCells="1">
              <from>
                <xdr:col>9</xdr:col>
                <xdr:colOff>238125</xdr:colOff>
                <xdr:row>0</xdr:row>
                <xdr:rowOff>28575</xdr:rowOff>
              </from>
              <to>
                <xdr:col>9</xdr:col>
                <xdr:colOff>542925</xdr:colOff>
                <xdr:row>0</xdr:row>
                <xdr:rowOff>276225</xdr:rowOff>
              </to>
            </anchor>
          </objectPr>
        </oleObject>
      </mc:Choice>
      <mc:Fallback>
        <oleObject progId="Equation.DSMT4" shapeId="1069" r:id="rId16"/>
      </mc:Fallback>
    </mc:AlternateContent>
    <mc:AlternateContent xmlns:mc="http://schemas.openxmlformats.org/markup-compatibility/2006">
      <mc:Choice Requires="x14">
        <oleObject progId="Equation.DSMT4" shapeId="1070" r:id="rId18">
          <objectPr defaultSize="0" autoPict="0" r:id="rId19">
            <anchor moveWithCells="1" sizeWithCells="1">
              <from>
                <xdr:col>7</xdr:col>
                <xdr:colOff>381000</xdr:colOff>
                <xdr:row>3</xdr:row>
                <xdr:rowOff>57150</xdr:rowOff>
              </from>
              <to>
                <xdr:col>7</xdr:col>
                <xdr:colOff>571500</xdr:colOff>
                <xdr:row>3</xdr:row>
                <xdr:rowOff>276225</xdr:rowOff>
              </to>
            </anchor>
          </objectPr>
        </oleObject>
      </mc:Choice>
      <mc:Fallback>
        <oleObject progId="Equation.DSMT4" shapeId="1070" r:id="rId18"/>
      </mc:Fallback>
    </mc:AlternateContent>
    <mc:AlternateContent xmlns:mc="http://schemas.openxmlformats.org/markup-compatibility/2006">
      <mc:Choice Requires="x14">
        <oleObject progId="Equation.DSMT4" shapeId="1071" r:id="rId20">
          <objectPr defaultSize="0" autoPict="0" r:id="rId21">
            <anchor moveWithCells="1" sizeWithCells="1">
              <from>
                <xdr:col>8</xdr:col>
                <xdr:colOff>314325</xdr:colOff>
                <xdr:row>3</xdr:row>
                <xdr:rowOff>57150</xdr:rowOff>
              </from>
              <to>
                <xdr:col>8</xdr:col>
                <xdr:colOff>504825</xdr:colOff>
                <xdr:row>3</xdr:row>
                <xdr:rowOff>276225</xdr:rowOff>
              </to>
            </anchor>
          </objectPr>
        </oleObject>
      </mc:Choice>
      <mc:Fallback>
        <oleObject progId="Equation.DSMT4" shapeId="1071" r:id="rId20"/>
      </mc:Fallback>
    </mc:AlternateContent>
    <mc:AlternateContent xmlns:mc="http://schemas.openxmlformats.org/markup-compatibility/2006">
      <mc:Choice Requires="x14">
        <oleObject progId="Equation.DSMT4" shapeId="1072" r:id="rId22">
          <objectPr defaultSize="0" autoPict="0" r:id="rId23">
            <anchor moveWithCells="1" sizeWithCells="1">
              <from>
                <xdr:col>9</xdr:col>
                <xdr:colOff>295275</xdr:colOff>
                <xdr:row>3</xdr:row>
                <xdr:rowOff>38100</xdr:rowOff>
              </from>
              <to>
                <xdr:col>9</xdr:col>
                <xdr:colOff>485775</xdr:colOff>
                <xdr:row>3</xdr:row>
                <xdr:rowOff>257175</xdr:rowOff>
              </to>
            </anchor>
          </objectPr>
        </oleObject>
      </mc:Choice>
      <mc:Fallback>
        <oleObject progId="Equation.DSMT4" shapeId="1072" r:id="rId22"/>
      </mc:Fallback>
    </mc:AlternateContent>
    <mc:AlternateContent xmlns:mc="http://schemas.openxmlformats.org/markup-compatibility/2006">
      <mc:Choice Requires="x14">
        <oleObject progId="Equation.DSMT4" shapeId="1074" r:id="rId24">
          <objectPr defaultSize="0" r:id="rId25">
            <anchor moveWithCells="1" sizeWithCells="1">
              <from>
                <xdr:col>11</xdr:col>
                <xdr:colOff>257175</xdr:colOff>
                <xdr:row>3</xdr:row>
                <xdr:rowOff>38100</xdr:rowOff>
              </from>
              <to>
                <xdr:col>11</xdr:col>
                <xdr:colOff>561975</xdr:colOff>
                <xdr:row>3</xdr:row>
                <xdr:rowOff>304800</xdr:rowOff>
              </to>
            </anchor>
          </objectPr>
        </oleObject>
      </mc:Choice>
      <mc:Fallback>
        <oleObject progId="Equation.DSMT4" shapeId="1074" r:id="rId24"/>
      </mc:Fallback>
    </mc:AlternateContent>
    <mc:AlternateContent xmlns:mc="http://schemas.openxmlformats.org/markup-compatibility/2006">
      <mc:Choice Requires="x14">
        <oleObject progId="Equation.DSMT4" shapeId="1075" r:id="rId26">
          <objectPr defaultSize="0" r:id="rId27">
            <anchor moveWithCells="1" sizeWithCells="1">
              <from>
                <xdr:col>11</xdr:col>
                <xdr:colOff>209550</xdr:colOff>
                <xdr:row>0</xdr:row>
                <xdr:rowOff>0</xdr:rowOff>
              </from>
              <to>
                <xdr:col>11</xdr:col>
                <xdr:colOff>647700</xdr:colOff>
                <xdr:row>1</xdr:row>
                <xdr:rowOff>28575</xdr:rowOff>
              </to>
            </anchor>
          </objectPr>
        </oleObject>
      </mc:Choice>
      <mc:Fallback>
        <oleObject progId="Equation.DSMT4" shapeId="1075" r:id="rId26"/>
      </mc:Fallback>
    </mc:AlternateContent>
    <mc:AlternateContent xmlns:mc="http://schemas.openxmlformats.org/markup-compatibility/2006">
      <mc:Choice Requires="x14">
        <oleObject progId="Equation.DSMT4" shapeId="1078" r:id="rId28">
          <objectPr defaultSize="0" autoPict="0" r:id="rId29">
            <anchor moveWithCells="1" sizeWithCells="1">
              <from>
                <xdr:col>12</xdr:col>
                <xdr:colOff>266700</xdr:colOff>
                <xdr:row>0</xdr:row>
                <xdr:rowOff>0</xdr:rowOff>
              </from>
              <to>
                <xdr:col>12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078" r:id="rId28"/>
      </mc:Fallback>
    </mc:AlternateContent>
    <mc:AlternateContent xmlns:mc="http://schemas.openxmlformats.org/markup-compatibility/2006">
      <mc:Choice Requires="x14">
        <oleObject progId="Equation.DSMT4" shapeId="1079" r:id="rId30">
          <objectPr defaultSize="0" autoPict="0" r:id="rId31">
            <anchor moveWithCells="1" sizeWithCells="1">
              <from>
                <xdr:col>13</xdr:col>
                <xdr:colOff>257175</xdr:colOff>
                <xdr:row>0</xdr:row>
                <xdr:rowOff>0</xdr:rowOff>
              </from>
              <to>
                <xdr:col>13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79" r:id="rId30"/>
      </mc:Fallback>
    </mc:AlternateContent>
    <mc:AlternateContent xmlns:mc="http://schemas.openxmlformats.org/markup-compatibility/2006">
      <mc:Choice Requires="x14">
        <oleObject progId="Equation.DSMT4" shapeId="1080" r:id="rId32">
          <objectPr defaultSize="0" autoPict="0" r:id="rId33">
            <anchor moveWithCells="1" sizeWithCells="1">
              <from>
                <xdr:col>15</xdr:col>
                <xdr:colOff>257175</xdr:colOff>
                <xdr:row>0</xdr:row>
                <xdr:rowOff>0</xdr:rowOff>
              </from>
              <to>
                <xdr:col>15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0" r:id="rId32"/>
      </mc:Fallback>
    </mc:AlternateContent>
    <mc:AlternateContent xmlns:mc="http://schemas.openxmlformats.org/markup-compatibility/2006">
      <mc:Choice Requires="x14">
        <oleObject progId="Equation.DSMT4" shapeId="1082" r:id="rId34">
          <objectPr defaultSize="0" autoPict="0" r:id="rId35">
            <anchor moveWithCells="1" sizeWithCells="1">
              <from>
                <xdr:col>14</xdr:col>
                <xdr:colOff>257175</xdr:colOff>
                <xdr:row>0</xdr:row>
                <xdr:rowOff>0</xdr:rowOff>
              </from>
              <to>
                <xdr:col>14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082" r:id="rId34"/>
      </mc:Fallback>
    </mc:AlternateContent>
    <mc:AlternateContent xmlns:mc="http://schemas.openxmlformats.org/markup-compatibility/2006">
      <mc:Choice Requires="x14">
        <oleObject progId="Equation.DSMT4" shapeId="1157" r:id="rId36">
          <objectPr defaultSize="0" r:id="rId37">
            <anchor moveWithCells="1" sizeWithCells="1">
              <from>
                <xdr:col>0</xdr:col>
                <xdr:colOff>381000</xdr:colOff>
                <xdr:row>0</xdr:row>
                <xdr:rowOff>0</xdr:rowOff>
              </from>
              <to>
                <xdr:col>3</xdr:col>
                <xdr:colOff>638175</xdr:colOff>
                <xdr:row>1</xdr:row>
                <xdr:rowOff>152400</xdr:rowOff>
              </to>
            </anchor>
          </objectPr>
        </oleObject>
      </mc:Choice>
      <mc:Fallback>
        <oleObject progId="Equation.DSMT4" shapeId="1157" r:id="rId36"/>
      </mc:Fallback>
    </mc:AlternateContent>
    <mc:AlternateContent xmlns:mc="http://schemas.openxmlformats.org/markup-compatibility/2006">
      <mc:Choice Requires="x14">
        <oleObject progId="Equation.DSMT4" shapeId="1171" r:id="rId38">
          <objectPr defaultSize="0" r:id="rId39">
            <anchor moveWithCells="1" sizeWithCells="1">
              <from>
                <xdr:col>6</xdr:col>
                <xdr:colOff>247650</xdr:colOff>
                <xdr:row>3</xdr:row>
                <xdr:rowOff>66675</xdr:rowOff>
              </from>
              <to>
                <xdr:col>6</xdr:col>
                <xdr:colOff>847725</xdr:colOff>
                <xdr:row>3</xdr:row>
                <xdr:rowOff>295275</xdr:rowOff>
              </to>
            </anchor>
          </objectPr>
        </oleObject>
      </mc:Choice>
      <mc:Fallback>
        <oleObject progId="Equation.DSMT4" shapeId="1171" r:id="rId38"/>
      </mc:Fallback>
    </mc:AlternateContent>
    <mc:AlternateContent xmlns:mc="http://schemas.openxmlformats.org/markup-compatibility/2006">
      <mc:Choice Requires="x14">
        <oleObject progId="Equation.DSMT4" shapeId="1172" r:id="rId40">
          <objectPr defaultSize="0" r:id="rId41">
            <anchor moveWithCells="1" sizeWithCells="1">
              <from>
                <xdr:col>6</xdr:col>
                <xdr:colOff>438150</xdr:colOff>
                <xdr:row>0</xdr:row>
                <xdr:rowOff>28575</xdr:rowOff>
              </from>
              <to>
                <xdr:col>6</xdr:col>
                <xdr:colOff>714375</xdr:colOff>
                <xdr:row>1</xdr:row>
                <xdr:rowOff>9525</xdr:rowOff>
              </to>
            </anchor>
          </objectPr>
        </oleObject>
      </mc:Choice>
      <mc:Fallback>
        <oleObject progId="Equation.DSMT4" shapeId="1172" r:id="rId40"/>
      </mc:Fallback>
    </mc:AlternateContent>
    <mc:AlternateContent xmlns:mc="http://schemas.openxmlformats.org/markup-compatibility/2006">
      <mc:Choice Requires="x14">
        <oleObject progId="Equation.DSMT4" shapeId="1173" r:id="rId42">
          <objectPr defaultSize="0" r:id="rId43">
            <anchor moveWithCells="1" sizeWithCells="1">
              <from>
                <xdr:col>10</xdr:col>
                <xdr:colOff>314325</xdr:colOff>
                <xdr:row>3</xdr:row>
                <xdr:rowOff>85725</xdr:rowOff>
              </from>
              <to>
                <xdr:col>10</xdr:col>
                <xdr:colOff>533400</xdr:colOff>
                <xdr:row>3</xdr:row>
                <xdr:rowOff>276225</xdr:rowOff>
              </to>
            </anchor>
          </objectPr>
        </oleObject>
      </mc:Choice>
      <mc:Fallback>
        <oleObject progId="Equation.DSMT4" shapeId="1173" r:id="rId42"/>
      </mc:Fallback>
    </mc:AlternateContent>
    <mc:AlternateContent xmlns:mc="http://schemas.openxmlformats.org/markup-compatibility/2006">
      <mc:Choice Requires="x14">
        <oleObject progId="Equation.DSMT4" shapeId="1174" r:id="rId44">
          <objectPr defaultSize="0" r:id="rId45">
            <anchor moveWithCells="1" sizeWithCells="1">
              <from>
                <xdr:col>10</xdr:col>
                <xdr:colOff>266700</xdr:colOff>
                <xdr:row>0</xdr:row>
                <xdr:rowOff>9525</xdr:rowOff>
              </from>
              <to>
                <xdr:col>10</xdr:col>
                <xdr:colOff>609600</xdr:colOff>
                <xdr:row>0</xdr:row>
                <xdr:rowOff>276225</xdr:rowOff>
              </to>
            </anchor>
          </objectPr>
        </oleObject>
      </mc:Choice>
      <mc:Fallback>
        <oleObject progId="Equation.DSMT4" shapeId="1174" r:id="rId4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2016-05-05T08:02:18Z</dcterms:modified>
</cp:coreProperties>
</file>